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9210" yWindow="5625" windowWidth="9210" windowHeight="655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<sst xmlns="http://schemas.openxmlformats.org/spreadsheetml/2006/main" count="23">
  <si>
    <t>年度收入计划与收入额盘点(数据图表)</t>
  </si>
  <si>
    <t>季度</t>
  </si>
  <si>
    <t>第一季度</t>
  </si>
  <si>
    <t>第四季度</t>
  </si>
  <si>
    <t>第三季度</t>
  </si>
  <si>
    <t>月份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</si>
  <si>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</si>
  <si>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</si>
  <si>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</si>
  <si>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</si>
  <si>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</si>
  <si>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</si>
  <si>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</si>
  <si>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</si>
  <si>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</si>
  <si>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</si>
  <si>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</si>
  <si>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</si>
  <si>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</si>
  <si>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收入额（元）</t>
  </si>
  <si>
    <t>收入计划额（元）</t>
  </si>
  <si>
    <t>完成率</t>
  </si>
  <si>
    <t>第二季度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</si>
</sst>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</numFmts>
  <fonts count="29">
    <font>
      <sz val="11"/>
      <color theme="1"/>
      <name val="宋体"/>
      <charset val="134"/>
      <scheme val="minor"/>
    </font>
    <font>
      <sz val="11"/>
      <color rgb="FF468784"/>
      <name val="宋体"/>
      <charset val="134"/>
      <scheme val="minor"/>
    </font>
    <font>
      <b/>
      <sz val="22"/>
      <color theme="0"/>
      <name val="华文新魏"/>
      <charset val="134"/>
    </font>
    <font>
      <b/>
      <sz val="20"/>
      <color rgb="FF468784"/>
      <name val="华文新魏"/>
      <charset val="134"/>
    </font>
    <font>
      <b/>
      <sz val="12"/>
      <color rgb="FF468784"/>
      <name val="微软雅黑"/>
      <charset val="134"/>
    </font>
    <font>
      <b/>
      <sz val="11"/>
      <color theme="0"/>
      <name val="微软雅黑"/>
      <charset val="134"/>
    </font>
    <font>
      <sz val="11"/>
      <color theme="0"/>
      <name val="微软雅黑"/>
      <charset val="134"/>
    </font>
    <font>
      <b/>
      <sz val="11"/>
      <color rgb="FF468784"/>
      <name val="微软雅黑"/>
      <charset val="134"/>
    </font>
    <font>
      <sz val="11"/>
      <color rgb="FF468784"/>
      <name val="微软雅黑"/>
      <charset val="134"/>
    </font>
    <font>
      <b/>
      <sz val="20"/>
      <color theme="0"/>
      <name val="华文新魏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6878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5"/>
      </left>
      <right style="hair">
        <color theme="0" tint="-0.25"/>
      </right>
      <top style="thin">
        <color theme="0" tint="-0.25"/>
      </top>
      <bottom style="hair">
        <color theme="0" tint="-0.25"/>
      </bottom>
      <diagonal/>
    </border>
    <border>
      <left style="hair">
        <color theme="0" tint="-0.25"/>
      </left>
      <right style="hair">
        <color theme="0" tint="-0.25"/>
      </right>
      <top style="thin">
        <color theme="0" tint="-0.25"/>
      </top>
      <bottom style="hair">
        <color theme="0" tint="-0.25"/>
      </bottom>
      <diagonal/>
    </border>
    <border>
      <left style="thin">
        <color theme="0" tint="-0.25"/>
      </left>
      <right style="hair">
        <color theme="0" tint="-0.25"/>
      </right>
      <top style="hair">
        <color theme="0" tint="-0.25"/>
      </top>
      <bottom style="hair">
        <color theme="0" tint="-0.25"/>
      </bottom>
      <diagonal/>
    </border>
    <border>
      <left style="hair">
        <color theme="0" tint="-0.25"/>
      </left>
      <right style="hair">
        <color theme="0" tint="-0.25"/>
      </right>
      <top style="hair">
        <color theme="0" tint="-0.25"/>
      </top>
      <bottom style="hair">
        <color theme="0" tint="-0.25"/>
      </bottom>
      <diagonal/>
    </border>
    <border>
      <left style="thin">
        <color theme="0" tint="-0.25"/>
      </left>
      <right style="hair">
        <color theme="0" tint="-0.25"/>
      </right>
      <top style="hair">
        <color theme="0" tint="-0.25"/>
      </top>
      <bottom style="thin">
        <color theme="0" tint="-0.25"/>
      </bottom>
      <diagonal/>
    </border>
    <border>
      <left style="hair">
        <color theme="0" tint="-0.25"/>
      </left>
      <right style="hair">
        <color theme="0" tint="-0.25"/>
      </right>
      <top style="hair">
        <color theme="0" tint="-0.25"/>
      </top>
      <bottom style="thin">
        <color theme="0" tint="-0.25"/>
      </bottom>
      <diagonal/>
    </border>
    <border>
      <left style="hair">
        <color theme="0" tint="-0.25"/>
      </left>
      <right style="thin">
        <color theme="0" tint="-0.25"/>
      </right>
      <top style="thin">
        <color theme="0" tint="-0.25"/>
      </top>
      <bottom style="hair">
        <color theme="0" tint="-0.25"/>
      </bottom>
      <diagonal/>
    </border>
    <border>
      <left/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hair">
        <color theme="0" tint="-0.25"/>
      </left>
      <right style="thin">
        <color theme="0" tint="-0.25"/>
      </right>
      <top style="hair">
        <color theme="0" tint="-0.25"/>
      </top>
      <bottom style="hair">
        <color theme="0" tint="-0.25"/>
      </bottom>
      <diagonal/>
    </border>
    <border>
      <left/>
      <right style="thin">
        <color theme="0" tint="-0.25"/>
      </right>
      <top/>
      <bottom/>
      <diagonal/>
    </border>
    <border>
      <left style="hair">
        <color theme="0" tint="-0.25"/>
      </left>
      <right style="thin">
        <color theme="0" tint="-0.25"/>
      </right>
      <top style="hair">
        <color theme="0" tint="-0.25"/>
      </top>
      <bottom style="thin">
        <color theme="0" tint="-0.25"/>
      </bottom>
      <diagonal/>
    </border>
    <border>
      <left/>
      <right/>
      <top style="hair">
        <color theme="0" tint="-0.25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4" borderId="13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9" fillId="3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37A7F"/>
      <color rgb="00EBB25D"/>
      <color rgb="005BACA4"/>
      <color rgb="00AFCE29"/>
      <color rgb="005DABA8"/>
      <color rgb="00FFFFFF"/>
      <color rgb="00468784"/>
      <color rgb="00F0FAF9"/>
      <color rgb="000265AE"/>
      <color rgb="00E9BD3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960" b="1" i="0" u="none" strike="noStrike" kern="1200" spc="0" baseline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sz="1200">
                <a:solidFill>
                  <a:sysClr val="windowText" lastClr="000000"/>
                </a:solidFill>
              </a:rPr>
              <a:t>计划</a:t>
            </a:r>
            <a:r>
              <a:rPr sz="1200">
                <a:solidFill>
                  <a:sysClr val="windowText" lastClr="000000"/>
                </a:solidFill>
                <a:uFillTx/>
              </a:rPr>
              <a:t>完成率</a:t>
            </a:r>
            <a:r>
              <a:rPr sz="1200" b="1">
                <a:solidFill>
                  <a:sysClr val="windowText" lastClr="000000"/>
                </a:solidFill>
              </a:rPr>
              <a:t>分析</a:t>
            </a:r>
            <a:endParaRPr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68684038487375"/>
          <c:y val="0.008064516129032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0300721732157177"/>
          <c:y val="0.223276723276723"/>
          <c:w val="0.988873295910184"/>
          <c:h val="0.54385614385614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28"/>
            <c:spPr>
              <a:solidFill>
                <a:srgbClr val="AFCE29"/>
              </a:solidFill>
              <a:ln w="12700" cmpd="sng">
                <a:noFill/>
                <a:prstDash val="solid"/>
              </a:ln>
              <a:effectLst/>
            </c:spPr>
          </c:marker>
          <c:dPt>
            <c:idx val="0"/>
            <c:marker>
              <c:symbol val="circle"/>
              <c:size val="28"/>
              <c:spPr>
                <a:gradFill>
                  <a:gsLst>
                    <a:gs pos="50000">
                      <a:srgbClr val="DC7183"/>
                    </a:gs>
                    <a:gs pos="0">
                      <a:srgbClr val="E8A0AC"/>
                    </a:gs>
                    <a:gs pos="100000">
                      <a:srgbClr val="D04159"/>
                    </a:gs>
                  </a:gsLst>
                  <a:lin scaled="1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1"/>
            <c:marker>
              <c:symbol val="circle"/>
              <c:size val="28"/>
              <c:spPr>
                <a:gradFill>
                  <a:gsLst>
                    <a:gs pos="0">
                      <a:srgbClr val="23607C"/>
                    </a:gs>
                    <a:gs pos="100000">
                      <a:srgbClr val="0C364F"/>
                    </a:gs>
                  </a:gsLst>
                  <a:lin scaled="1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2"/>
            <c:marker>
              <c:symbol val="circle"/>
              <c:size val="28"/>
              <c:spPr>
                <a:gradFill>
                  <a:gsLst>
                    <a:gs pos="50000">
                      <a:srgbClr val="835766"/>
                    </a:gs>
                    <a:gs pos="0">
                      <a:srgbClr val="AC8F99"/>
                    </a:gs>
                    <a:gs pos="100000">
                      <a:srgbClr val="591F33"/>
                    </a:gs>
                  </a:gsLst>
                  <a:lin scaled="1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3"/>
            <c:marker>
              <c:symbol val="circle"/>
              <c:size val="28"/>
              <c:spPr>
                <a:gradFill>
                  <a:gsLst>
                    <a:gs pos="0">
                      <a:srgbClr val="23607C"/>
                    </a:gs>
                    <a:gs pos="100000">
                      <a:srgbClr val="0C364F"/>
                    </a:gs>
                  </a:gsLst>
                  <a:lin scaled="1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4"/>
            <c:marker>
              <c:symbol val="circle"/>
              <c:size val="28"/>
              <c:spPr>
                <a:gradFill>
                  <a:gsLst>
                    <a:gs pos="0">
                      <a:srgbClr val="FECF40"/>
                    </a:gs>
                    <a:gs pos="100000">
                      <a:srgbClr val="846C21"/>
                    </a:gs>
                  </a:gsLst>
                  <a:lin scaled="0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5"/>
            <c:marker>
              <c:symbol val="circle"/>
              <c:size val="28"/>
              <c:spPr>
                <a:gradFill>
                  <a:gsLst>
                    <a:gs pos="0">
                      <a:srgbClr val="E30000"/>
                    </a:gs>
                    <a:gs pos="100000">
                      <a:srgbClr val="760303"/>
                    </a:gs>
                  </a:gsLst>
                  <a:lin scaled="0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6"/>
            <c:marker>
              <c:symbol val="circle"/>
              <c:size val="28"/>
              <c:spPr>
                <a:gradFill>
                  <a:gsLst>
                    <a:gs pos="0">
                      <a:srgbClr val="007BD3"/>
                    </a:gs>
                    <a:gs pos="100000">
                      <a:srgbClr val="034373"/>
                    </a:gs>
                  </a:gsLst>
                  <a:lin scaled="0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7"/>
            <c:marker>
              <c:symbol val="circle"/>
              <c:size val="28"/>
              <c:spPr>
                <a:gradFill>
                  <a:gsLst>
                    <a:gs pos="0">
                      <a:srgbClr val="7B32B2"/>
                    </a:gs>
                    <a:gs pos="100000">
                      <a:srgbClr val="401A5D"/>
                    </a:gs>
                  </a:gsLst>
                  <a:lin scaled="0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8"/>
            <c:marker>
              <c:symbol val="circle"/>
              <c:size val="28"/>
              <c:spPr>
                <a:gradFill>
                  <a:gsLst>
                    <a:gs pos="50000">
                      <a:srgbClr val="DC7183"/>
                    </a:gs>
                    <a:gs pos="0">
                      <a:srgbClr val="E8A0AC"/>
                    </a:gs>
                    <a:gs pos="100000">
                      <a:srgbClr val="D04159"/>
                    </a:gs>
                  </a:gsLst>
                  <a:lin scaled="1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9"/>
            <c:marker>
              <c:symbol val="circle"/>
              <c:size val="28"/>
              <c:spPr>
                <a:gradFill>
                  <a:gsLst>
                    <a:gs pos="0">
                      <a:srgbClr val="C09D87"/>
                    </a:gs>
                    <a:gs pos="100000">
                      <a:srgbClr val="8D512F"/>
                    </a:gs>
                  </a:gsLst>
                  <a:lin scaled="1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10"/>
            <c:marker>
              <c:symbol val="circle"/>
              <c:size val="28"/>
              <c:spPr>
                <a:gradFill>
                  <a:gsLst>
                    <a:gs pos="0">
                      <a:srgbClr val="FECF40"/>
                    </a:gs>
                    <a:gs pos="100000">
                      <a:srgbClr val="846C21"/>
                    </a:gs>
                  </a:gsLst>
                  <a:lin scaled="0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Pt>
            <c:idx val="11"/>
            <c:marker>
              <c:symbol val="circle"/>
              <c:size val="28"/>
              <c:spPr>
                <a:gradFill>
                  <a:gsLst>
                    <a:gs pos="0">
                      <a:srgbClr val="14CD68"/>
                    </a:gs>
                    <a:gs pos="100000">
                      <a:srgbClr val="0B6E38"/>
                    </a:gs>
                  </a:gsLst>
                  <a:lin scaled="0"/>
                </a:gradFill>
                <a:ln w="12700" cmpd="sng">
                  <a:noFill/>
                  <a:prstDash val="solid"/>
                </a:ln>
                <a:effectLst/>
              </c:spPr>
            </c:marker>
            <c:bubble3D val="0"/>
          </c:dPt>
          <c:dLbls>
            <c:dLbl>
              <c:idx val="2"/>
              <c:layout>
                <c:manualLayout>
                  <c:x val="0.0012772479564032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800" b="1" i="0" u="none" strike="noStrike" kern="1200" baseline="0">
                    <a:solidFill>
                      <a:schemeClr val="bg1"/>
                    </a:solidFill>
                    <a:effectLst/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Sheet2!$C$5:$N$5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Sheet2!$C$8:$N$8</c:f>
              <c:numCache>
                <c:formatCode>0.0%</c:formatCode>
                <c:ptCount val="12"/>
                <c:pt idx="0">
                  <c:v>1.05763688760807</c:v>
                </c:pt>
                <c:pt idx="1">
                  <c:v>0.460508474576271</c:v>
                </c:pt>
                <c:pt idx="2">
                  <c:v>0.595534246575342</c:v>
                </c:pt>
                <c:pt idx="3">
                  <c:v>0.78532</c:v>
                </c:pt>
                <c:pt idx="4">
                  <c:v>0.524094759052409</c:v>
                </c:pt>
                <c:pt idx="5">
                  <c:v>0.456210875782484</c:v>
                </c:pt>
                <c:pt idx="6">
                  <c:v>0.345219643410698</c:v>
                </c:pt>
                <c:pt idx="7">
                  <c:v>0.575216991320347</c:v>
                </c:pt>
                <c:pt idx="8">
                  <c:v>0.647217639118044</c:v>
                </c:pt>
                <c:pt idx="9">
                  <c:v>0.756214627122373</c:v>
                </c:pt>
                <c:pt idx="10">
                  <c:v>0.757216994810363</c:v>
                </c:pt>
                <c:pt idx="11">
                  <c:v>0.787217022638189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175777966"/>
        <c:axId val="251558308"/>
      </c:lineChart>
      <c:catAx>
        <c:axId val="17577796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alpha val="0"/>
                </a:schemeClr>
              </a:solidFill>
              <a:round/>
            </a:ln>
            <a:effectLst/>
          </c:spPr>
        </c:majorGridlines>
        <c:minorGridlines>
          <c:spPr>
            <a:ln w="361950" cap="rnd" cmpd="sng" algn="ctr">
              <a:solidFill>
                <a:srgbClr val="468784"/>
              </a:solidFill>
              <a:miter lim="800000"/>
            </a:ln>
            <a:effectLst/>
          </c:spPr>
        </c:minorGridlines>
        <c:numFmt formatCode="#,##0.00_);[Red]\(#,##0.00\)" sourceLinked="0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0" vertOverflow="ellipsis" vert="horz" wrap="square" anchor="ctr" anchorCtr="1" forceAA="0"/>
          <a:lstStyle/>
          <a:p>
            <a:pPr>
              <a:defRPr lang="zh-CN" sz="11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251558308"/>
        <c:crosses val="autoZero"/>
        <c:auto val="1"/>
        <c:lblAlgn val="ctr"/>
        <c:lblOffset val="500"/>
        <c:noMultiLvlLbl val="0"/>
      </c:catAx>
      <c:valAx>
        <c:axId val="251558308"/>
        <c:scaling>
          <c:orientation val="minMax"/>
        </c:scaling>
        <c:delete val="1"/>
        <c:axPos val="l"/>
        <c:numFmt formatCode="0.0%" sourceLinked="1"/>
        <c:majorTickMark val="cross"/>
        <c:minorTickMark val="cross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baseline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17577796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AF9"/>
    </a:solidFill>
    <a:ln w="9525" cap="flat" cmpd="sng" algn="ctr">
      <a:noFill/>
      <a:round/>
    </a:ln>
    <a:effectLst/>
  </c:spPr>
  <c:txPr>
    <a:bodyPr/>
    <a:lstStyle/>
    <a:p>
      <a:pPr>
        <a:defRPr lang="zh-CN" sz="800" b="1">
          <a:solidFill>
            <a:schemeClr val="bg1"/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sz="1600">
                <a:solidFill>
                  <a:schemeClr val="bg1"/>
                </a:solidFill>
              </a:rPr>
              <a:t>年度完成率</a:t>
            </a:r>
            <a:endParaRPr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32630246783379"/>
          <c:y val="0.72076489335621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5500949166842"/>
          <c:y val="0.0831086050502574"/>
          <c:w val="0.724530689727905"/>
          <c:h val="0.84211816621721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5BACA4"/>
                </a:gs>
                <a:gs pos="100000">
                  <a:srgbClr val="468784"/>
                </a:gs>
              </a:gsLst>
              <a:lin ang="5400000" scaled="0"/>
            </a:gradFill>
          </c:spPr>
          <c:explosion val="0"/>
          <c:dPt>
            <c:idx val="0"/>
            <c:bubble3D val="0"/>
            <c:spPr>
              <a:gradFill>
                <a:gsLst>
                  <a:gs pos="0">
                    <a:srgbClr val="5BACA4"/>
                  </a:gs>
                  <a:gs pos="100000">
                    <a:srgbClr val="468784"/>
                  </a:gs>
                </a:gsLst>
                <a:lin ang="5400000" scaled="0"/>
              </a:gradFill>
              <a:ln w="127000">
                <a:solidFill>
                  <a:srgbClr val="468784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00361566102198092"/>
                  <c:y val="-0.2356832703910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2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sz="1600" b="1">
                        <a:solidFill>
                          <a:schemeClr val="bg1"/>
                        </a:solidFill>
                      </a:rPr>
                      <a:t>63.3%</a:t>
                    </a:r>
                    <a:endParaRPr sz="1600" b="1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193208183927"/>
                      <c:h val="0.232655062515322"/>
                    </c:manualLayout>
                  </c15:layout>
                </c:ext>
              </c:extLst>
            </c:dLbl>
            <c:dLbl>
              <c:idx val="1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Sheet2!$O$8:$O$9</c:f>
              <c:numCache>
                <c:formatCode>0.0%</c:formatCode>
                <c:ptCount val="2"/>
                <c:pt idx="0">
                  <c:v>0.633064641221058</c:v>
                </c:pt>
                <c:pt idx="1">
                  <c:v>0.366935358778942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AF9"/>
    </a:solidFill>
    <a:ln w="9525" cap="flat" cmpd="sng" algn="ctr">
      <a:noFill/>
      <a:round/>
    </a:ln>
    <a:effectLst/>
  </c:spPr>
  <c:txPr>
    <a:bodyPr/>
    <a:lstStyle/>
    <a:p>
      <a:pPr>
        <a:defRPr lang="zh-CN" sz="2000" b="1">
          <a:solidFill>
            <a:schemeClr val="bg1"/>
          </a:solidFill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altLang="en-US" b="1">
                <a:solidFill>
                  <a:schemeClr val="tx1"/>
                </a:solidFill>
              </a:rPr>
              <a:t>年度收入与计划对比</a:t>
            </a:r>
            <a:endParaRPr altLang="en-US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42735042735043"/>
          <c:y val="0.171420735052112"/>
          <c:w val="0.896247456247456"/>
          <c:h val="0.6103126714207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Sheet2!$B$7</c:f>
              <c:strCache>
                <c:ptCount val="1"/>
                <c:pt idx="0">
                  <c:v>收入计划额（元）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Sheet2!$C$5:$N$5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Sheet2!$C$7:$N$7</c:f>
              <c:numCache>
                <c:formatCode>General</c:formatCode>
                <c:ptCount val="12"/>
                <c:pt idx="0">
                  <c:v>69400</c:v>
                </c:pt>
                <c:pt idx="1">
                  <c:v>118000</c:v>
                </c:pt>
                <c:pt idx="2">
                  <c:v>73000</c:v>
                </c:pt>
                <c:pt idx="3">
                  <c:v>100000</c:v>
                </c:pt>
                <c:pt idx="4">
                  <c:v>100001</c:v>
                </c:pt>
                <c:pt idx="5">
                  <c:v>100002</c:v>
                </c:pt>
                <c:pt idx="6">
                  <c:v>100003</c:v>
                </c:pt>
                <c:pt idx="7">
                  <c:v>100004</c:v>
                </c:pt>
                <c:pt idx="8">
                  <c:v>100005</c:v>
                </c:pt>
                <c:pt idx="9">
                  <c:v>100006</c:v>
                </c:pt>
                <c:pt idx="10">
                  <c:v>100007</c:v>
                </c:pt>
                <c:pt idx="11">
                  <c:v>100008</c:v>
                </c:pt>
              </c:numCache>
            </c:numRef>
          </c:val>
        </c:ser>
        <c:ser>
          <c:idx val="0"/>
          <c:order val="1"/>
          <c:tx>
            <c:strRef>
              <c:f>Sheet2!$B$6</c:f>
              <c:strCache>
                <c:ptCount val="1"/>
                <c:pt idx="0">
                  <c:v>收入额（元）</c:v>
                </c:pt>
              </c:strCache>
            </c:strRef>
          </c:tx>
          <c:spPr>
            <a:solidFill>
              <a:srgbClr val="46878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Sheet2!$C$5:$N$5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Sheet2!$C$6:$N$6</c:f>
              <c:numCache>
                <c:formatCode>General</c:formatCode>
                <c:ptCount val="12"/>
                <c:pt idx="0">
                  <c:v>73400</c:v>
                </c:pt>
                <c:pt idx="1">
                  <c:v>54340</c:v>
                </c:pt>
                <c:pt idx="2">
                  <c:v>43474</c:v>
                </c:pt>
                <c:pt idx="3">
                  <c:v>78532</c:v>
                </c:pt>
                <c:pt idx="4">
                  <c:v>52410</c:v>
                </c:pt>
                <c:pt idx="5">
                  <c:v>45622</c:v>
                </c:pt>
                <c:pt idx="6">
                  <c:v>34523</c:v>
                </c:pt>
                <c:pt idx="7">
                  <c:v>57524</c:v>
                </c:pt>
                <c:pt idx="8">
                  <c:v>64725</c:v>
                </c:pt>
                <c:pt idx="9">
                  <c:v>75626</c:v>
                </c:pt>
                <c:pt idx="10">
                  <c:v>75727</c:v>
                </c:pt>
                <c:pt idx="11">
                  <c:v>78728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2939401"/>
        <c:axId val="467911939"/>
      </c:barChart>
      <c:catAx>
        <c:axId val="84293940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467911939"/>
        <c:crosses val="autoZero"/>
        <c:auto val="1"/>
        <c:lblAlgn val="ctr"/>
        <c:lblOffset val="100"/>
        <c:noMultiLvlLbl val="0"/>
      </c:catAx>
      <c:valAx>
        <c:axId val="4679119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429394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71914641872675"/>
          <c:y val="0.019536537528068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0FA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solidFill>
            <a:schemeClr val="tx1"/>
          </a:solidFill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969930609098"/>
          <c:y val="0.00825991189427313"/>
          <c:w val="0.688511950655359"/>
          <c:h val="0.983480176211454"/>
        </c:manualLayout>
      </c:layout>
      <c:doughnut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gradFill>
                <a:gsLst>
                  <a:gs pos="50000">
                    <a:srgbClr val="DC7183"/>
                  </a:gs>
                  <a:gs pos="0">
                    <a:srgbClr val="E8A0AC"/>
                  </a:gs>
                  <a:gs pos="100000">
                    <a:srgbClr val="D04159"/>
                  </a:gs>
                </a:gsLst>
                <a:lin scaled="1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0">
                    <a:srgbClr val="7B32B2"/>
                  </a:gs>
                  <a:gs pos="100000">
                    <a:srgbClr val="401A5D"/>
                  </a:gs>
                </a:gsLst>
                <a:lin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0">
                    <a:srgbClr val="FBFB11"/>
                  </a:gs>
                  <a:gs pos="100000">
                    <a:srgbClr val="838309"/>
                  </a:gs>
                </a:gsLst>
                <a:lin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0">
                    <a:srgbClr val="14CD68"/>
                  </a:gs>
                  <a:gs pos="100000">
                    <a:srgbClr val="0B6E38"/>
                  </a:gs>
                </a:gsLst>
                <a:lin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3839379324806"/>
                  <c:y val="-0.079122709605774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623820507444"/>
                      <c:h val="0.236535258189894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0943594044873139"/>
                  <c:y val="0.1457523598001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155378486056"/>
                      <c:h val="0.236535258189895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0.13524847976515"/>
                  <c:y val="0.045807884508606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11323128538"/>
                      <c:h val="0.236535258189895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3524847976515"/>
                  <c:y val="-0.1124375347029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026630320822"/>
                      <c:h val="0.23653525818989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Sheet2!$L$27:$O$27</c:f>
              <c:strCache>
                <c:ptCount val="4"/>
                <c:pt idx="0">
                  <c:v>第一季度</c:v>
                </c:pt>
                <c:pt idx="1">
                  <c:v>第二季度</c:v>
                </c:pt>
                <c:pt idx="2">
                  <c:v>第三季度</c:v>
                </c:pt>
                <c:pt idx="3">
                  <c:v>第四季度</c:v>
                </c:pt>
              </c:strCache>
            </c:strRef>
          </c:cat>
          <c:val>
            <c:numRef>
              <c:f>Sheet2!$L$28:$O$28</c:f>
              <c:numCache>
                <c:formatCode>General</c:formatCode>
                <c:ptCount val="4"/>
                <c:pt idx="0">
                  <c:v>171214</c:v>
                </c:pt>
                <c:pt idx="1">
                  <c:v>176564</c:v>
                </c:pt>
                <c:pt idx="2">
                  <c:v>156772</c:v>
                </c:pt>
                <c:pt idx="3">
                  <c:v>230081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AF9"/>
    </a:solidFill>
    <a:ln w="9525" cap="flat" cmpd="sng" algn="ctr">
      <a:noFill/>
      <a:round/>
    </a:ln>
    <a:effectLst/>
  </c:spPr>
  <c:txPr>
    <a:bodyPr/>
    <a:lstStyle/>
    <a:p>
      <a:pPr>
        <a:defRPr lang="zh-CN" sz="1100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3175</xdr:colOff>
      <xdr:row>8</xdr:row>
      <xdr:rowOff>80010</xdr:rowOff>
    </xdr:from>
    <xdr:to>
      <xdr:col>10</xdr:col>
      <xdr:colOff>698500</xdr:colOff>
      <xdr:row>22</xdr:row>
      <xdr:rowOff>165100</xdr:rowOff>
    </xdr:to>
    <xdr:graphicFrame>
      <xdr:nvGraphicFramePr>
        <xdr:cNvPr id="3" name="图表 2"/>
        <xdr:cNvGraphicFramePr/>
      </xdr:nvGraphicFramePr>
      <xdr:xfrm>
        <a:off x="136525" y="2404110"/>
        <a:ext cx="8077200" cy="258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31750</xdr:colOff>
      <xdr:row>8</xdr:row>
      <xdr:rowOff>88900</xdr:rowOff>
    </xdr:from>
    <xdr:to>
      <xdr:col>15</xdr:col>
      <xdr:colOff>32385</xdr:colOff>
      <xdr:row>22</xdr:row>
      <xdr:rowOff>155575</xdr:rowOff>
    </xdr:to>
    <xdr:graphicFrame>
      <xdr:nvGraphicFramePr>
        <xdr:cNvPr id="6" name="图表 5"/>
        <xdr:cNvGraphicFramePr/>
      </xdr:nvGraphicFramePr>
      <xdr:xfrm>
        <a:off x="8299450" y="2413000"/>
        <a:ext cx="3010535" cy="2562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23</xdr:row>
      <xdr:rowOff>28575</xdr:rowOff>
    </xdr:from>
    <xdr:to>
      <xdr:col>10</xdr:col>
      <xdr:colOff>698500</xdr:colOff>
      <xdr:row>36</xdr:row>
      <xdr:rowOff>114935</xdr:rowOff>
    </xdr:to>
    <xdr:graphicFrame>
      <xdr:nvGraphicFramePr>
        <xdr:cNvPr id="9" name="图表 8"/>
        <xdr:cNvGraphicFramePr/>
      </xdr:nvGraphicFramePr>
      <xdr:xfrm>
        <a:off x="184150" y="5019675"/>
        <a:ext cx="8029575" cy="23152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50165</xdr:colOff>
      <xdr:row>23</xdr:row>
      <xdr:rowOff>38100</xdr:rowOff>
    </xdr:from>
    <xdr:to>
      <xdr:col>15</xdr:col>
      <xdr:colOff>68580</xdr:colOff>
      <xdr:row>36</xdr:row>
      <xdr:rowOff>96520</xdr:rowOff>
    </xdr:to>
    <xdr:graphicFrame>
      <xdr:nvGraphicFramePr>
        <xdr:cNvPr id="11" name="图表 10"/>
        <xdr:cNvGraphicFramePr/>
      </xdr:nvGraphicFramePr>
      <xdr:xfrm>
        <a:off x="8317865" y="5029200"/>
        <a:ext cx="3028315" cy="22872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自定义 2">
    <a:dk1>
      <a:sysClr val="windowText" lastClr="000000"/>
    </a:dk1>
    <a:lt1>
      <a:sysClr val="window" lastClr="FFFFFF"/>
    </a:lt1>
    <a:dk2>
      <a:srgbClr val="9C27B0"/>
    </a:dk2>
    <a:lt2>
      <a:srgbClr val="673AB7"/>
    </a:lt2>
    <a:accent1>
      <a:srgbClr val="2196F3"/>
    </a:accent1>
    <a:accent2>
      <a:srgbClr val="00BCD4"/>
    </a:accent2>
    <a:accent3>
      <a:srgbClr val="4CAF50"/>
    </a:accent3>
    <a:accent4>
      <a:srgbClr val="CDDC39"/>
    </a:accent4>
    <a:accent5>
      <a:srgbClr val="FFC107"/>
    </a:accent5>
    <a:accent6>
      <a:srgbClr val="FF5722"/>
    </a:accent6>
    <a:hlink>
      <a:srgbClr val="9C27B0"/>
    </a:hlink>
    <a:folHlink>
      <a:srgbClr val="673AB7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showGridLines="0" tabSelected="1" workbookViewId="0">
      <selection activeCell="S8" sqref="S8"/>
    </sheetView>
  </sheetViews>
  <sheetFormatPr defaultColWidth="8.89166666666667" defaultRowHeight="13.5"/>
  <cols>
    <col min="1" max="1" width="1.75" style="1" customWidth="1"/>
    <col min="2" max="2" width="17.875" style="1" customWidth="1"/>
    <col min="3" max="15" width="9.875" style="1" customWidth="1"/>
    <col min="16" max="16" width="2.75" customWidth="1"/>
  </cols>
  <sheetData>
    <row r="1" ht="13" customHeight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3"/>
    </row>
    <row r="2" ht="39" customHeight="1" spans="1:1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4"/>
      <c r="P2" s="13"/>
    </row>
    <row r="3" ht="6" customHeight="1" spans="1:16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3"/>
    </row>
    <row r="4" ht="25" customHeight="1" spans="1:16">
      <c r="A4" s="2"/>
      <c r="B4" s="5" t="s">
        <v>1</v>
      </c>
      <c r="C4" s="6" t="s">
        <v>2</v>
      </c>
      <c r="D4" s="6"/>
      <c r="E4" s="6"/>
      <c r="F4" s="6" t="s">
        <v>3</v>
      </c>
      <c r="G4" s="6"/>
      <c r="H4" s="6"/>
      <c r="I4" s="6" t="s">
        <v>4</v>
      </c>
      <c r="J4" s="6"/>
      <c r="K4" s="6"/>
      <c r="L4" s="6" t="s">
        <v>3</v>
      </c>
      <c r="M4" s="6"/>
      <c r="N4" s="15"/>
      <c r="O4" s="16"/>
      <c r="P4" s="13"/>
    </row>
    <row r="5" ht="25" customHeight="1" spans="1:16">
      <c r="A5" s="2"/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17" t="s">
        <v>17</v>
      </c>
      <c r="O5" s="18" t="s">
        <v>18</v>
      </c>
      <c r="P5" s="13"/>
    </row>
    <row r="6" ht="25" customHeight="1" spans="1:16">
      <c r="A6" s="2"/>
      <c r="B6" s="9" t="s">
        <v>19</v>
      </c>
      <c r="C6" s="10">
        <v>73400</v>
      </c>
      <c r="D6" s="10">
        <v>54340</v>
      </c>
      <c r="E6" s="10">
        <v>43474</v>
      </c>
      <c r="F6" s="10">
        <v>78532</v>
      </c>
      <c r="G6" s="10">
        <v>52410</v>
      </c>
      <c r="H6" s="10">
        <v>45622</v>
      </c>
      <c r="I6" s="10">
        <v>34523</v>
      </c>
      <c r="J6" s="10">
        <v>57524</v>
      </c>
      <c r="K6" s="10">
        <v>64725</v>
      </c>
      <c r="L6" s="10">
        <v>75626</v>
      </c>
      <c r="M6" s="10">
        <v>75727</v>
      </c>
      <c r="N6" s="19">
        <v>78728</v>
      </c>
      <c r="O6" s="20">
        <f>SUM(C6:N6)</f>
        <v>734631</v>
      </c>
      <c r="P6" s="13"/>
    </row>
    <row r="7" ht="25" customHeight="1" spans="1:16">
      <c r="A7" s="2"/>
      <c r="B7" s="7" t="s">
        <v>20</v>
      </c>
      <c r="C7" s="8">
        <v>69400</v>
      </c>
      <c r="D7" s="8">
        <v>118000</v>
      </c>
      <c r="E7" s="8">
        <v>73000</v>
      </c>
      <c r="F7" s="8">
        <v>100000</v>
      </c>
      <c r="G7" s="8">
        <v>100001</v>
      </c>
      <c r="H7" s="8">
        <v>100002</v>
      </c>
      <c r="I7" s="8">
        <v>100003</v>
      </c>
      <c r="J7" s="8">
        <v>100004</v>
      </c>
      <c r="K7" s="8">
        <v>100005</v>
      </c>
      <c r="L7" s="8">
        <v>100006</v>
      </c>
      <c r="M7" s="8">
        <v>100007</v>
      </c>
      <c r="N7" s="17">
        <v>100008</v>
      </c>
      <c r="O7" s="18">
        <f>SUM(C7:N7)</f>
        <v>1160436</v>
      </c>
      <c r="P7" s="13"/>
    </row>
    <row r="8" ht="25" customHeight="1" spans="1:16">
      <c r="A8" s="2"/>
      <c r="B8" s="11" t="s">
        <v>21</v>
      </c>
      <c r="C8" s="12">
        <f>C6/C7</f>
        <v>1.05763688760807</v>
      </c>
      <c r="D8" s="12">
        <f>D6/D7</f>
        <v>0.460508474576271</v>
      </c>
      <c r="E8" s="12">
        <f>E6/E7</f>
        <v>0.595534246575342</v>
      </c>
      <c r="F8" s="12">
        <f>F6/F7</f>
        <v>0.78532</v>
      </c>
      <c r="G8" s="12">
        <f t="shared" ref="G8:O8" si="0">G6/G7</f>
        <v>0.524094759052409</v>
      </c>
      <c r="H8" s="12">
        <f t="shared" si="0"/>
        <v>0.456210875782484</v>
      </c>
      <c r="I8" s="12">
        <f t="shared" si="0"/>
        <v>0.345219643410698</v>
      </c>
      <c r="J8" s="12">
        <f t="shared" si="0"/>
        <v>0.575216991320347</v>
      </c>
      <c r="K8" s="12">
        <f t="shared" si="0"/>
        <v>0.647217639118044</v>
      </c>
      <c r="L8" s="12">
        <f t="shared" si="0"/>
        <v>0.756214627122373</v>
      </c>
      <c r="M8" s="12">
        <f t="shared" si="0"/>
        <v>0.757216994810363</v>
      </c>
      <c r="N8" s="21">
        <f t="shared" si="0"/>
        <v>0.787217022638189</v>
      </c>
      <c r="O8" s="21">
        <f t="shared" si="0"/>
        <v>0.633064641221058</v>
      </c>
      <c r="P8" s="13"/>
    </row>
    <row r="9" ht="16.5" spans="1:1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2">
        <f>1-O8</f>
        <v>0.366935358778942</v>
      </c>
      <c r="P9" s="13"/>
    </row>
    <row r="10" ht="18" customHeight="1" spans="1:1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3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3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3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3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3"/>
    </row>
    <row r="15" spans="1:1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3"/>
    </row>
    <row r="16" spans="1: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3"/>
    </row>
    <row r="17" spans="1:1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3"/>
    </row>
    <row r="18" spans="1:1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3"/>
    </row>
    <row r="19" spans="1: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3"/>
    </row>
    <row r="20" spans="1: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3"/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3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3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3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3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3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3"/>
    </row>
    <row r="27" spans="1: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3" t="s">
        <v>2</v>
      </c>
      <c r="M27" s="23" t="s">
        <v>22</v>
      </c>
      <c r="N27" s="23" t="s">
        <v>4</v>
      </c>
      <c r="O27" s="23" t="s">
        <v>3</v>
      </c>
      <c r="P27" s="13"/>
    </row>
    <row r="28" spans="12:15">
      <c r="L28" s="24">
        <f>SUM(C6:E6)</f>
        <v>171214</v>
      </c>
      <c r="M28" s="24">
        <f>SUM(F6:H6)</f>
        <v>176564</v>
      </c>
      <c r="N28" s="24">
        <f>SUM(I6:K6)</f>
        <v>156772</v>
      </c>
      <c r="O28" s="24">
        <f>SUM(L6:N6)</f>
        <v>230081</v>
      </c>
    </row>
    <row r="38" ht="9" customHeight="1"/>
  </sheetData>
  <mergeCells count="5">
    <mergeCell ref="B2:N2"/>
    <mergeCell ref="C4:E4"/>
    <mergeCell ref="F4:H4"/>
    <mergeCell ref="I4:K4"/>
    <mergeCell ref="L4:N4"/>
  </mergeCells>
  <pageMargins left="0.75" right="0.75" top="1" bottom="1" header="0.5" footer="0.5"/>
  <pageSetup paperSize="9" orientation="portrait"/>
  <headerFooter/>
  <ignoredErrors>
    <ignoredError sqref="L28:O2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柳羲</cp:lastModifiedBy>
  <dcterms:created xsi:type="dcterms:W3CDTF">2020-03-20T06:00:00Z</dcterms:created>
  <dcterms:modified xsi:type="dcterms:W3CDTF">2021-02-22T07:46:11Z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